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80" windowWidth="20100" windowHeight="908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<sst xmlns="http://schemas.openxmlformats.org/spreadsheetml/2006/main" count="25" uniqueCount="25">
  <si>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Outer Cap</t>
  </si>
  <si>
    <t>Shield Cap</t>
  </si>
  <si>
    <t>Retaining Cap</t>
  </si>
  <si>
    <t>Nozzle</t>
  </si>
  <si>
    <t xml:space="preserve">Swirl Ring </t>
  </si>
  <si>
    <t>Torch Head</t>
  </si>
  <si>
    <t xml:space="preserve">Part Name </t>
  </si>
  <si>
    <t>Electrode</t>
  </si>
  <si>
    <t xml:space="preserve"> $Cost Each</t>
  </si>
  <si>
    <t>Average  Pierces</t>
  </si>
  <si>
    <t>Total</t>
  </si>
  <si>
    <t>Average Cost  Per Pierce</t>
  </si>
  <si>
    <t>Total Pierces in File</t>
  </si>
  <si>
    <t>Material Thickness</t>
  </si>
  <si>
    <t>Mild Steel</t>
  </si>
  <si>
    <t>Aluminum</t>
  </si>
  <si>
    <t>Stainless</t>
  </si>
  <si>
    <t>Copper</t>
  </si>
  <si>
    <t>Pounds</t>
  </si>
  <si>
    <t>Width of  cut file</t>
  </si>
  <si>
    <t>Height of cut file</t>
  </si>
  <si>
    <t>Cubic Inches</t>
  </si>
  <si>
    <t>Local $Cost Per Pound</t>
  </si>
  <si>
    <t>Consumable Cost for Job</t>
  </si>
  <si>
    <t>Material Cost for Job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</si>
</sst>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0_);[Red]\(&quot;$&quot;#,##0.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6" fontId="36" fillId="34" borderId="0" xfId="0" applyNumberFormat="1" applyFont="1" applyFill="1" applyAlignment="1">
      <alignment horizontal="center"/>
    </xf>
    <xf numFmtId="8" fontId="36" fillId="34" borderId="0" xfId="0" applyNumberFormat="1" applyFont="1" applyFill="1" applyAlignment="1">
      <alignment horizontal="center"/>
    </xf>
    <xf numFmtId="0" fontId="3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8" fontId="0" fillId="33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cost of consumables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view3D>
      <c:rotX val="50"/>
      <c:hPercent val="100"/>
      <c:rotY val="80"/>
      <c:depthPercent val="100"/>
      <c:rAngAx val="1"/>
    </c:view3D>
    <c:plotArea>
      <c:layout>
        <c:manualLayout>
          <c:xMode val="edge"/>
          <c:yMode val="edge"/>
          <c:x val="0.0535"/>
          <c:y val="0.3785"/>
          <c:w val="0.6295"/>
          <c:h val="0.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explosion val="37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Sheet1!$A$17:$A$23</c:f>
              <c:strCache/>
            </c:strRef>
          </c:cat>
          <c:val>
            <c:numRef>
              <c:f>Sheet1!$B$17:$B$23</c:f>
              <c:numCache/>
            </c:numRef>
          </c:val>
        </c:ser>
        <c:firstSliceAng val="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5"/>
          <c:y val="0.285"/>
          <c:w val="0.23525"/>
          <c:h val="0.6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13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010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12</xdr:row>
      <xdr:rowOff>180975</xdr:rowOff>
    </xdr:from>
    <xdr:to>
      <xdr:col>11</xdr:col>
      <xdr:colOff>314325</xdr:colOff>
      <xdr:row>24</xdr:row>
      <xdr:rowOff>38100</xdr:rowOff>
    </xdr:to>
    <xdr:graphicFrame>
      <xdr:nvGraphicFramePr>
        <xdr:cNvPr id="2" name="Chart 3"/>
        <xdr:cNvGraphicFramePr/>
      </xdr:nvGraphicFramePr>
      <xdr:xfrm>
        <a:off x="5410200" y="2466975"/>
        <a:ext cx="65151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19050</xdr:colOff>
      <xdr:row>20</xdr:row>
      <xdr:rowOff>38100</xdr:rowOff>
    </xdr:from>
    <xdr:to>
      <xdr:col>4</xdr:col>
      <xdr:colOff>1352550</xdr:colOff>
      <xdr:row>24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4133850"/>
          <a:ext cx="133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RowColHeaders="0" tabSelected="1" workbookViewId="0" topLeftCell="A4">
      <selection activeCell="D20" sqref="D20"/>
    </sheetView>
  </sheetViews>
  <sheetFormatPr defaultColWidth="8.8515625" defaultRowHeight="15"/>
  <cols>
    <col min="1" max="1" width="20.28125" style="0" customWidth="1"/>
    <col min="2" max="2" width="11.8515625" style="0" customWidth="1"/>
    <col min="3" max="3" width="25.28125" style="0" customWidth="1"/>
    <col min="4" max="4" width="23.421875" style="0" customWidth="1"/>
    <col min="5" max="5" width="20.8515625" style="0" customWidth="1"/>
    <col min="6" max="6" width="16.140625" style="0" customWidth="1"/>
    <col min="7" max="7" width="20.851562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 customHeight="1">
      <c r="A15" s="1" t="s">
        <v>6</v>
      </c>
      <c r="B15" s="4" t="s">
        <v>8</v>
      </c>
      <c r="C15" s="4" t="s">
        <v>9</v>
      </c>
      <c r="D15" s="4" t="s">
        <v>11</v>
      </c>
      <c r="E15" s="1"/>
      <c r="F15" s="1"/>
      <c r="G15" s="1"/>
    </row>
    <row r="16" spans="1:7" ht="19.5">
      <c r="A16" s="2"/>
      <c r="B16" s="1"/>
      <c r="C16" s="1"/>
      <c r="D16" s="4"/>
      <c r="E16" s="1"/>
      <c r="F16" s="1"/>
      <c r="G16" s="1"/>
    </row>
    <row r="17" spans="1:7" ht="19.5">
      <c r="A17" s="2" t="s">
        <v>0</v>
      </c>
      <c r="B17" s="6">
        <v>40</v>
      </c>
      <c r="C17" s="4">
        <v>20000</v>
      </c>
      <c r="D17" s="8">
        <f aca="true" t="shared" si="0" ref="D17:D23">SUM(B17/C17)</f>
        <v>0.002</v>
      </c>
      <c r="E17" s="1"/>
      <c r="F17" s="1"/>
      <c r="G17" s="1"/>
    </row>
    <row r="18" spans="1:4" ht="19.5">
      <c r="A18" s="3" t="s">
        <v>1</v>
      </c>
      <c r="B18" s="7">
        <v>20</v>
      </c>
      <c r="C18" s="5">
        <v>1000</v>
      </c>
      <c r="D18" s="9">
        <f t="shared" si="0"/>
        <v>0.02</v>
      </c>
    </row>
    <row r="19" spans="1:4" ht="19.5">
      <c r="A19" s="3" t="s">
        <v>2</v>
      </c>
      <c r="B19" s="7">
        <v>76</v>
      </c>
      <c r="C19" s="5">
        <v>9000</v>
      </c>
      <c r="D19" s="9">
        <f t="shared" si="0"/>
        <v>0.008444444444444444</v>
      </c>
    </row>
    <row r="20" spans="1:4" ht="19.5">
      <c r="A20" s="3" t="s">
        <v>3</v>
      </c>
      <c r="B20" s="7">
        <v>11</v>
      </c>
      <c r="C20" s="5">
        <v>3000</v>
      </c>
      <c r="D20" s="9">
        <f t="shared" si="0"/>
        <v>0.0036666666666666666</v>
      </c>
    </row>
    <row r="21" spans="1:4" ht="21">
      <c r="A21" s="3" t="s">
        <v>4</v>
      </c>
      <c r="B21" s="7">
        <v>38</v>
      </c>
      <c r="C21" s="5">
        <v>10000</v>
      </c>
      <c r="D21" s="9">
        <f t="shared" si="0"/>
        <v>0.0038</v>
      </c>
    </row>
    <row r="22" spans="1:4" ht="21">
      <c r="A22" s="3" t="s">
        <v>7</v>
      </c>
      <c r="B22" s="7">
        <v>16</v>
      </c>
      <c r="C22" s="5">
        <v>1000</v>
      </c>
      <c r="D22" s="9">
        <f t="shared" si="0"/>
        <v>0.016</v>
      </c>
    </row>
    <row r="23" spans="1:4" ht="21">
      <c r="A23" s="3" t="s">
        <v>5</v>
      </c>
      <c r="B23" s="7">
        <v>1000</v>
      </c>
      <c r="C23" s="5">
        <v>50000</v>
      </c>
      <c r="D23" s="9">
        <f t="shared" si="0"/>
        <v>0.02</v>
      </c>
    </row>
    <row r="25" spans="1:4" ht="21">
      <c r="A25" s="3" t="s">
        <v>10</v>
      </c>
      <c r="B25" s="11">
        <f>SUM(B17:B23)</f>
        <v>1201</v>
      </c>
      <c r="D25" s="12">
        <f>SUM(D17:D23)</f>
        <v>0.07391111111111111</v>
      </c>
    </row>
    <row r="26" ht="13.5">
      <c r="D26" s="14" t="s">
        <v>23</v>
      </c>
    </row>
    <row r="27" spans="1:7" ht="19.5">
      <c r="A27" s="3" t="s">
        <v>12</v>
      </c>
      <c r="C27" s="10">
        <v>15</v>
      </c>
      <c r="D27" s="12">
        <f>SUM(D25*C27)</f>
        <v>1.1086666666666667</v>
      </c>
      <c r="F27" s="14" t="s">
        <v>18</v>
      </c>
      <c r="G27" s="14" t="s">
        <v>22</v>
      </c>
    </row>
    <row r="28" ht="20.25" customHeight="1">
      <c r="D28" s="14" t="s">
        <v>24</v>
      </c>
    </row>
    <row r="29" spans="1:7" ht="19.5">
      <c r="A29" s="3" t="s">
        <v>13</v>
      </c>
      <c r="C29" s="5">
        <v>0.09</v>
      </c>
      <c r="D29" s="12">
        <f>SUM(F29*G29)</f>
        <v>2.258091108</v>
      </c>
      <c r="E29" s="13" t="s">
        <v>14</v>
      </c>
      <c r="F29">
        <f>SUM(C32*0.284466)</f>
        <v>3.5842715999999997</v>
      </c>
      <c r="G29" s="15">
        <v>0.63</v>
      </c>
    </row>
    <row r="30" spans="1:7" ht="19.5">
      <c r="A30" s="3" t="s">
        <v>19</v>
      </c>
      <c r="C30" s="5">
        <v>8.75</v>
      </c>
      <c r="D30" s="12">
        <f>SUM(F30*G30)</f>
        <v>3.6628199999999995</v>
      </c>
      <c r="E30" s="13" t="s">
        <v>15</v>
      </c>
      <c r="F30">
        <f>SUM(C32*0.09)</f>
        <v>1.134</v>
      </c>
      <c r="G30" s="15">
        <v>3.23</v>
      </c>
    </row>
    <row r="31" spans="1:7" ht="19.5">
      <c r="A31" s="3" t="s">
        <v>20</v>
      </c>
      <c r="C31" s="5">
        <v>16</v>
      </c>
      <c r="D31" s="12">
        <f>SUM(F31*G31)</f>
        <v>8.550359999999998</v>
      </c>
      <c r="E31" s="13" t="s">
        <v>16</v>
      </c>
      <c r="F31">
        <f>SUM(C32*0.29)</f>
        <v>3.6539999999999995</v>
      </c>
      <c r="G31" s="15">
        <v>2.34</v>
      </c>
    </row>
    <row r="32" spans="1:7" ht="19.5">
      <c r="A32" s="3" t="s">
        <v>21</v>
      </c>
      <c r="C32" s="5">
        <f>SUM(C29*C30*C31)</f>
        <v>12.6</v>
      </c>
      <c r="D32" s="12">
        <f>SUM(F32*G32)</f>
        <v>14.309631</v>
      </c>
      <c r="E32" s="13" t="s">
        <v>17</v>
      </c>
      <c r="F32">
        <f>SUM(C32*0.31)</f>
        <v>3.9059999999999997</v>
      </c>
      <c r="G32" s="15">
        <v>3.6635</v>
      </c>
    </row>
  </sheetData>
  <sheetProtection/>
  <printOptions/>
  <pageMargins left="0.7" right="0.7" top="0.75" bottom="0.75" header="0.3" footer="0.3"/>
  <pageSetup fitToWidth="0" fitToHeight="1" horizontalDpi="600" verticalDpi="600" orientation="landscape" scale="8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bevans@torchmate.com</Manager>
  <Company>Lincoln Cutting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Cost per Pierce Kaliburn</dc:title>
  <dc:subject>Average Cost Per Pierce</dc:subject>
  <dc:creator>Reed, Jake (Jacob)</dc:creator>
  <cp:keywords/>
  <dc:description>Spreadsheet to edit cost and average pierces.</dc:description>
  <cp:lastModifiedBy>Miller, Rachel</cp:lastModifiedBy>
  <cp:lastPrinted>2013-08-26T21:54:33Z</cp:lastPrinted>
  <dcterms:created xsi:type="dcterms:W3CDTF">2013-07-16T21:31:06Z</dcterms:created>
  <dcterms:modified xsi:type="dcterms:W3CDTF">2013-08-27T16:43:58Z</dcterms:modified>
  <cp:category>Consumables</cp:category>
  <cp:version/>
  <cp:contentType/>
  <cp:contentStatus/>
</cp:coreProperties>
</file>